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19440" windowHeight="9390"/>
  </bookViews>
  <sheets>
    <sheet name="Лист3" sheetId="1" r:id="rId1"/>
  </sheets>
  <definedNames>
    <definedName name="_xlnm.Print_Area" localSheetId="0">Лист3!$A$1:$H$47</definedName>
  </definedNames>
  <calcPr calcId="144525" iterate="1"/>
</workbook>
</file>

<file path=xl/calcChain.xml><?xml version="1.0" encoding="utf-8"?>
<calcChain xmlns="http://schemas.openxmlformats.org/spreadsheetml/2006/main">
  <c r="E32" i="1" l="1"/>
  <c r="D20" i="1" l="1"/>
  <c r="D32" i="1" l="1"/>
  <c r="D30" i="1" s="1"/>
  <c r="E30" i="1"/>
  <c r="D35" i="1"/>
  <c r="E20" i="1" l="1"/>
  <c r="C32" i="1" l="1"/>
  <c r="C30" i="1" s="1"/>
  <c r="D26" i="1" l="1"/>
  <c r="E26" i="1"/>
  <c r="E37" i="1" s="1"/>
  <c r="D37" i="1" l="1"/>
  <c r="F17" i="1" l="1"/>
  <c r="E17" i="1" l="1"/>
  <c r="E11" i="1" s="1"/>
  <c r="E38" i="1" l="1"/>
  <c r="H17" i="1"/>
  <c r="G17" i="1"/>
  <c r="C17" i="1"/>
  <c r="D17" i="1"/>
  <c r="D11" i="1" s="1"/>
  <c r="H11" i="1" l="1"/>
  <c r="G11" i="1"/>
  <c r="F11" i="1"/>
  <c r="C11" i="1"/>
  <c r="H26" i="1" l="1"/>
  <c r="G26" i="1"/>
  <c r="F26" i="1"/>
  <c r="C26" i="1"/>
  <c r="C37" i="1" l="1"/>
</calcChain>
</file>

<file path=xl/sharedStrings.xml><?xml version="1.0" encoding="utf-8"?>
<sst xmlns="http://schemas.openxmlformats.org/spreadsheetml/2006/main" count="108" uniqueCount="83">
  <si>
    <t>рублей</t>
  </si>
  <si>
    <t>№
п/п</t>
  </si>
  <si>
    <t>Наименование показателя</t>
  </si>
  <si>
    <t>Утверждено решением о местном бюджете 
(в первоначальной редакции, без внутренних оборотов)</t>
  </si>
  <si>
    <t>Всего</t>
  </si>
  <si>
    <t>в том числе</t>
  </si>
  <si>
    <t>за счет собственных средств</t>
  </si>
  <si>
    <t>за счет средств бюджета автономного округа</t>
  </si>
  <si>
    <t>из них за счет дорожного фонда автономного округа</t>
  </si>
  <si>
    <t>4*</t>
  </si>
  <si>
    <t>6</t>
  </si>
  <si>
    <t>1</t>
  </si>
  <si>
    <t>Консолидированные расходы дорожного фонда МО, в том числе по направлениям:</t>
  </si>
  <si>
    <t>Х</t>
  </si>
  <si>
    <t>1.1</t>
  </si>
  <si>
    <t>1.2</t>
  </si>
  <si>
    <t>обслуживание долговых обязательств</t>
  </si>
  <si>
    <t>1.3</t>
  </si>
  <si>
    <t>строительство сети автомобильных дорог общего пользования и искусственных сооружений на них</t>
  </si>
  <si>
    <t>1.4</t>
  </si>
  <si>
    <t>реконструкция сети автомобильных дорог общего пользования и искусственных сооружений на них</t>
  </si>
  <si>
    <t>1.5</t>
  </si>
  <si>
    <t>проектирование сети автомобильных дорог общего пользования и искусственных сооружений на них</t>
  </si>
  <si>
    <t>1.6</t>
  </si>
  <si>
    <t>1.7</t>
  </si>
  <si>
    <t>содержание сети автомобильных дорог общего пользования и искусственных сооружений на них</t>
  </si>
  <si>
    <t>1.8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</si>
  <si>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</si>
  <si>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1.9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</si>
  <si>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</si>
  <si>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1.10</t>
  </si>
  <si>
    <r>
      <t xml:space="preserve">иные направления </t>
    </r>
    <r>
      <rPr>
        <b/>
        <u/>
        <sz val="14"/>
        <color indexed="8"/>
        <rFont val="Times New Roman"/>
        <family val="1"/>
        <charset val="204"/>
      </rPr>
      <t>(РАСШИФРОВАТЬ)</t>
    </r>
  </si>
  <si>
    <t>1.11**</t>
  </si>
  <si>
    <t>справочно: МБТ в бюджеты муниципальных районов и/или городских и сельских поселений</t>
  </si>
  <si>
    <r>
      <t xml:space="preserve">СПРАВОЧНО </t>
    </r>
    <r>
      <rPr>
        <b/>
        <u/>
        <sz val="14"/>
        <color indexed="8"/>
        <rFont val="Times New Roman"/>
        <family val="1"/>
        <charset val="204"/>
      </rPr>
      <t>(БЕЗ ВНУТРЕННИХ ОБОРОТОВ)</t>
    </r>
  </si>
  <si>
    <t>2***</t>
  </si>
  <si>
    <t>Остатки прошлых лет консолидированного дорожного фонда МО, в том числе:</t>
  </si>
  <si>
    <t>2.1</t>
  </si>
  <si>
    <t>фактически сложившиеся остатки прошлых лет консолидированного дорожного фонда МО на 1 января текущего года</t>
  </si>
  <si>
    <t>2.2</t>
  </si>
  <si>
    <t>возвращено остатков в текущем году в бюджет муниципального образования</t>
  </si>
  <si>
    <t>2.3</t>
  </si>
  <si>
    <t>возвращено остатков в текущем году в бюджет автономного округа</t>
  </si>
  <si>
    <t>3</t>
  </si>
  <si>
    <t>Консолидированные доходы дорожного фонда МО, в том числе:</t>
  </si>
  <si>
    <t>за счет МБТ из бюджетов муниципальных районов и/или городских и сельских поселений</t>
  </si>
  <si>
    <t>за счет других источников:</t>
  </si>
  <si>
    <t>3.2.1.</t>
  </si>
  <si>
    <t>……..</t>
  </si>
  <si>
    <t>3.2.2.</t>
  </si>
  <si>
    <t>4 (2+3)</t>
  </si>
  <si>
    <t>5 (4-1)</t>
  </si>
  <si>
    <t>Консолидированный остаток дорожного фонда на отчетную дату</t>
  </si>
  <si>
    <r>
      <t>КОНСОЛИДИРОВАННОЕ ИСПОЛНЕНИЕ
(</t>
    </r>
    <r>
      <rPr>
        <b/>
        <u/>
        <sz val="14"/>
        <color indexed="8"/>
        <rFont val="Times New Roman"/>
        <family val="1"/>
        <charset val="204"/>
      </rPr>
      <t>БЕЗ ВНУТРЕННИХ ОБОРОТОВ)</t>
    </r>
  </si>
  <si>
    <t>Исполнитель отчета (ФИО полностью, контактный номер телефона с кодом):</t>
  </si>
  <si>
    <t>Исполнитель ф.487 в части расходов (ФИО полностью, контактный номер телефона с кодом):</t>
  </si>
  <si>
    <t>1.6.1</t>
  </si>
  <si>
    <t>1.6.2</t>
  </si>
  <si>
    <t>капитальный ремонт и ремонт сети автомобильных дорог общего пользования и искусственных сооружений на них, в том числе:</t>
  </si>
  <si>
    <t>капитальный ремонт</t>
  </si>
  <si>
    <t>ремонт</t>
  </si>
  <si>
    <t>5*</t>
  </si>
  <si>
    <t>7</t>
  </si>
  <si>
    <t>7а</t>
  </si>
  <si>
    <t>Уточненный план
(без внутренних оборотов)</t>
  </si>
  <si>
    <t>*** Остатки сверяются с главным бухгалтером. В случае отклонения значения уточненного плана от первоначального необходимо пояснить изменение остатка на 1 января текущего года.</t>
  </si>
  <si>
    <t>Приложение</t>
  </si>
  <si>
    <t>* Графы 4, 5 по расходам должны соответствовать графам 5, 25 Справочной таблицы к отчету об исполнении консолидированного бюджета субъекта РФ (далее - Справочной таблице) соответственно в части расходов дорожного фонда.</t>
  </si>
  <si>
    <t>** Графы 4, 5 должны соответствовать графам 7, 27 по строке 02530 Справочной таблицы соответственно. Графа 6 должна соответствовать графе 25 строки 02550 Справочной таблицы.</t>
  </si>
  <si>
    <t>3.1</t>
  </si>
  <si>
    <t>3.2****</t>
  </si>
  <si>
    <t>**** Указать виды источников формирования доходов.</t>
  </si>
  <si>
    <t>Итого консолидированные доходы дорожного фонда с учетом переходящего остатка</t>
  </si>
  <si>
    <t xml:space="preserve">        </t>
  </si>
  <si>
    <t>за счет акцизов на топливо</t>
  </si>
  <si>
    <t>иные (собственные)</t>
  </si>
  <si>
    <t>за счет транспортного налога</t>
  </si>
  <si>
    <t>3.2.3.</t>
  </si>
  <si>
    <t>ИМТ</t>
  </si>
  <si>
    <r>
      <t xml:space="preserve">Отчет о состоянии дорожного фонда муниципального образования </t>
    </r>
    <r>
      <rPr>
        <b/>
        <u/>
        <sz val="14"/>
        <color indexed="8"/>
        <rFont val="Times New Roman"/>
        <family val="1"/>
        <charset val="204"/>
      </rPr>
      <t xml:space="preserve">   г.п. Советский  </t>
    </r>
    <r>
      <rPr>
        <b/>
        <sz val="14"/>
        <color indexed="8"/>
        <rFont val="Times New Roman"/>
        <family val="1"/>
        <charset val="204"/>
      </rPr>
      <t xml:space="preserve"> по состоянию на  01.04.2022</t>
    </r>
  </si>
  <si>
    <t xml:space="preserve">к постановлению Администрации </t>
  </si>
  <si>
    <t>городского поселения Советский</t>
  </si>
  <si>
    <t>от «15» июня 2022 г. № 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</si>
</sst>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81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right"/>
    </xf>
    <xf numFmtId="49" fontId="1" fillId="0" borderId="0" xfId="0" applyNumberFormat="1" applyFont="1" applyAlignment="1" applyProtection="1">
      <protection locked="0"/>
    </xf>
    <xf numFmtId="0" fontId="1" fillId="0" borderId="0" xfId="0" applyNumberFormat="1" applyFont="1" applyAlignment="1" applyProtection="1">
      <alignment horizont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right"/>
    </xf>
    <xf numFmtId="49" fontId="2" fillId="0" borderId="5" xfId="0" applyNumberFormat="1" applyFont="1" applyFill="1" applyBorder="1" applyAlignment="1" applyProtection="1">
      <alignment horizontal="left" wrapText="1"/>
    </xf>
    <xf numFmtId="4" fontId="2" fillId="0" borderId="5" xfId="0" applyNumberFormat="1" applyFont="1" applyFill="1" applyBorder="1" applyAlignment="1" applyProtection="1">
      <alignment horizontal="right" wrapText="1"/>
    </xf>
    <xf numFmtId="4" fontId="1" fillId="0" borderId="5" xfId="0" applyNumberFormat="1" applyFont="1" applyFill="1" applyBorder="1" applyAlignment="1" applyProtection="1">
      <alignment horizontal="right" wrapText="1"/>
    </xf>
    <xf numFmtId="0" fontId="2" fillId="0" borderId="0" xfId="0" applyFont="1" applyAlignment="1" applyProtection="1">
      <protection locked="0"/>
    </xf>
    <xf numFmtId="49" fontId="1" fillId="0" borderId="4" xfId="0" applyNumberFormat="1" applyFont="1" applyFill="1" applyBorder="1" applyAlignment="1" applyProtection="1">
      <alignment horizontal="right"/>
    </xf>
    <xf numFmtId="49" fontId="1" fillId="0" borderId="5" xfId="0" applyNumberFormat="1" applyFont="1" applyFill="1" applyBorder="1" applyAlignment="1" applyProtection="1">
      <alignment horizontal="left" wrapText="1"/>
    </xf>
    <xf numFmtId="4" fontId="1" fillId="0" borderId="5" xfId="0" applyNumberFormat="1" applyFont="1" applyFill="1" applyBorder="1" applyAlignment="1" applyProtection="1">
      <alignment horizontal="right" wrapText="1"/>
      <protection locked="0"/>
    </xf>
    <xf numFmtId="4" fontId="2" fillId="0" borderId="5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protection locked="0"/>
    </xf>
    <xf numFmtId="0" fontId="5" fillId="0" borderId="5" xfId="0" applyFont="1" applyFill="1" applyBorder="1" applyAlignment="1" applyProtection="1">
      <alignment wrapText="1"/>
    </xf>
    <xf numFmtId="4" fontId="5" fillId="0" borderId="5" xfId="0" applyNumberFormat="1" applyFont="1" applyFill="1" applyBorder="1" applyAlignment="1" applyProtection="1">
      <alignment horizontal="right" wrapText="1"/>
      <protection locked="0"/>
    </xf>
    <xf numFmtId="0" fontId="5" fillId="0" borderId="5" xfId="0" applyFont="1" applyFill="1" applyBorder="1" applyAlignment="1" applyProtection="1">
      <alignment wrapText="1"/>
      <protection locked="0"/>
    </xf>
    <xf numFmtId="0" fontId="4" fillId="0" borderId="0" xfId="0" applyFont="1" applyAlignment="1" applyProtection="1">
      <protection locked="0"/>
    </xf>
    <xf numFmtId="49" fontId="2" fillId="0" borderId="4" xfId="0" applyNumberFormat="1" applyFont="1" applyFill="1" applyBorder="1" applyAlignment="1" applyProtection="1">
      <alignment horizontal="right" wrapText="1"/>
    </xf>
    <xf numFmtId="0" fontId="2" fillId="0" borderId="5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>
      <alignment horizontal="center" wrapText="1"/>
      <protection locked="0"/>
    </xf>
    <xf numFmtId="49" fontId="1" fillId="0" borderId="4" xfId="0" applyNumberFormat="1" applyFont="1" applyFill="1" applyBorder="1" applyAlignment="1" applyProtection="1">
      <alignment horizontal="right" wrapText="1"/>
    </xf>
    <xf numFmtId="0" fontId="1" fillId="0" borderId="5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Alignment="1" applyProtection="1">
      <alignment horizontal="center" wrapText="1"/>
      <protection locked="0"/>
    </xf>
    <xf numFmtId="4" fontId="4" fillId="0" borderId="6" xfId="0" applyNumberFormat="1" applyFont="1" applyFill="1" applyBorder="1" applyAlignment="1" applyProtection="1">
      <alignment horizontal="center" wrapText="1"/>
    </xf>
    <xf numFmtId="0" fontId="2" fillId="0" borderId="0" xfId="0" applyFont="1" applyFill="1" applyAlignment="1" applyProtection="1">
      <protection locked="0"/>
    </xf>
    <xf numFmtId="0" fontId="2" fillId="0" borderId="7" xfId="0" applyFont="1" applyFill="1" applyBorder="1" applyAlignment="1" applyProtection="1">
      <alignment horizontal="right"/>
    </xf>
    <xf numFmtId="0" fontId="2" fillId="0" borderId="8" xfId="0" applyNumberFormat="1" applyFont="1" applyFill="1" applyBorder="1" applyAlignment="1" applyProtection="1">
      <alignment horizontal="left"/>
    </xf>
    <xf numFmtId="4" fontId="2" fillId="0" borderId="8" xfId="0" applyNumberFormat="1" applyFont="1" applyFill="1" applyBorder="1" applyAlignment="1" applyProtection="1">
      <alignment horizontal="right" wrapText="1"/>
    </xf>
    <xf numFmtId="0" fontId="1" fillId="0" borderId="0" xfId="0" applyFont="1" applyFill="1" applyAlignment="1" applyProtection="1">
      <protection locked="0"/>
    </xf>
    <xf numFmtId="0" fontId="1" fillId="0" borderId="0" xfId="0" applyNumberFormat="1" applyFont="1" applyBorder="1" applyAlignment="1" applyProtection="1">
      <alignment horizontal="left"/>
      <protection locked="0"/>
    </xf>
    <xf numFmtId="0" fontId="1" fillId="0" borderId="0" xfId="0" applyFont="1" applyFill="1" applyProtection="1"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right" wrapText="1"/>
    </xf>
    <xf numFmtId="4" fontId="4" fillId="0" borderId="6" xfId="0" applyNumberFormat="1" applyFont="1" applyFill="1" applyBorder="1" applyAlignment="1" applyProtection="1">
      <alignment horizontal="right" wrapText="1"/>
      <protection locked="0"/>
    </xf>
    <xf numFmtId="4" fontId="1" fillId="0" borderId="5" xfId="0" applyNumberFormat="1" applyFont="1" applyFill="1" applyBorder="1" applyAlignment="1" applyProtection="1">
      <alignment horizontal="center" wrapText="1"/>
    </xf>
    <xf numFmtId="4" fontId="1" fillId="0" borderId="8" xfId="0" applyNumberFormat="1" applyFont="1" applyFill="1" applyBorder="1" applyAlignment="1" applyProtection="1">
      <alignment horizontal="center" wrapText="1"/>
    </xf>
    <xf numFmtId="4" fontId="4" fillId="0" borderId="9" xfId="0" applyNumberFormat="1" applyFont="1" applyFill="1" applyBorder="1" applyAlignment="1" applyProtection="1">
      <alignment horizontal="center" wrapText="1"/>
    </xf>
    <xf numFmtId="4" fontId="1" fillId="0" borderId="5" xfId="0" applyNumberFormat="1" applyFont="1" applyFill="1" applyBorder="1" applyAlignment="1" applyProtection="1">
      <alignment horizontal="center" wrapText="1"/>
      <protection locked="0"/>
    </xf>
    <xf numFmtId="4" fontId="4" fillId="0" borderId="6" xfId="0" applyNumberFormat="1" applyFont="1" applyFill="1" applyBorder="1" applyAlignment="1" applyProtection="1">
      <alignment horizontal="center" wrapText="1"/>
      <protection locked="0"/>
    </xf>
    <xf numFmtId="49" fontId="4" fillId="0" borderId="4" xfId="0" applyNumberFormat="1" applyFont="1" applyFill="1" applyBorder="1" applyAlignment="1" applyProtection="1">
      <alignment horizontal="right"/>
    </xf>
    <xf numFmtId="0" fontId="6" fillId="0" borderId="5" xfId="0" applyFont="1" applyFill="1" applyBorder="1" applyAlignment="1" applyProtection="1">
      <alignment wrapText="1"/>
    </xf>
    <xf numFmtId="4" fontId="6" fillId="0" borderId="5" xfId="0" applyNumberFormat="1" applyFont="1" applyFill="1" applyBorder="1" applyAlignment="1" applyProtection="1">
      <alignment horizontal="right" wrapText="1"/>
      <protection locked="0"/>
    </xf>
    <xf numFmtId="4" fontId="7" fillId="0" borderId="5" xfId="0" applyNumberFormat="1" applyFont="1" applyFill="1" applyBorder="1" applyAlignment="1" applyProtection="1">
      <alignment horizontal="right" wrapText="1"/>
      <protection locked="0"/>
    </xf>
    <xf numFmtId="4" fontId="4" fillId="0" borderId="5" xfId="0" applyNumberFormat="1" applyFont="1" applyFill="1" applyBorder="1" applyAlignment="1" applyProtection="1">
      <alignment horizontal="right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right" wrapText="1"/>
      <protection locked="0"/>
    </xf>
    <xf numFmtId="49" fontId="4" fillId="0" borderId="7" xfId="0" applyNumberFormat="1" applyFont="1" applyFill="1" applyBorder="1" applyAlignment="1" applyProtection="1">
      <alignment horizontal="right"/>
    </xf>
    <xf numFmtId="0" fontId="6" fillId="0" borderId="8" xfId="0" applyFont="1" applyFill="1" applyBorder="1" applyAlignment="1" applyProtection="1">
      <alignment wrapText="1"/>
    </xf>
    <xf numFmtId="4" fontId="6" fillId="0" borderId="8" xfId="0" applyNumberFormat="1" applyFont="1" applyFill="1" applyBorder="1" applyAlignment="1" applyProtection="1">
      <alignment horizontal="right" wrapText="1"/>
      <protection locked="0"/>
    </xf>
    <xf numFmtId="4" fontId="7" fillId="0" borderId="8" xfId="0" applyNumberFormat="1" applyFont="1" applyFill="1" applyBorder="1" applyAlignment="1" applyProtection="1">
      <alignment horizontal="right" wrapText="1"/>
      <protection locked="0"/>
    </xf>
    <xf numFmtId="4" fontId="4" fillId="0" borderId="8" xfId="0" applyNumberFormat="1" applyFont="1" applyFill="1" applyBorder="1" applyAlignment="1" applyProtection="1">
      <alignment horizontal="right" wrapText="1"/>
      <protection locked="0"/>
    </xf>
    <xf numFmtId="4" fontId="4" fillId="0" borderId="9" xfId="0" applyNumberFormat="1" applyFont="1" applyFill="1" applyBorder="1" applyAlignment="1" applyProtection="1">
      <alignment horizontal="right" wrapText="1"/>
      <protection locked="0"/>
    </xf>
    <xf numFmtId="4" fontId="1" fillId="0" borderId="8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Protection="1"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left" wrapText="1"/>
    </xf>
    <xf numFmtId="0" fontId="9" fillId="0" borderId="0" xfId="0" applyFont="1" applyAlignment="1" applyProtection="1">
      <alignment wrapText="1"/>
    </xf>
    <xf numFmtId="0" fontId="1" fillId="0" borderId="0" xfId="0" applyFont="1" applyAlignment="1" applyProtection="1"/>
    <xf numFmtId="0" fontId="1" fillId="0" borderId="0" xfId="0" applyFont="1" applyFill="1" applyAlignment="1" applyProtection="1">
      <alignment horizontal="left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="75" zoomScaleNormal="75" workbookViewId="0">
      <pane xSplit="2" ySplit="10" topLeftCell="D11" activePane="bottomRight" state="frozen"/>
      <selection pane="topRight" activeCell="C1" sqref="C1"/>
      <selection pane="bottomLeft" activeCell="A9" sqref="A9"/>
      <selection pane="bottomRight" activeCell="F4" sqref="F4"/>
    </sheetView>
  </sheetViews>
  <sheetFormatPr defaultRowHeight="18.75" x14ac:dyDescent="0.3"/>
  <cols>
    <col min="1" max="1" width="12.28515625" style="1" customWidth="1"/>
    <col min="2" max="2" width="98.5703125" style="2" customWidth="1"/>
    <col min="3" max="4" width="25.7109375" style="2" customWidth="1"/>
    <col min="5" max="8" width="24.28515625" style="2" customWidth="1"/>
    <col min="9" max="16384" width="9.140625" style="1"/>
  </cols>
  <sheetData>
    <row r="1" spans="1:8" x14ac:dyDescent="0.3">
      <c r="H1" s="3" t="s">
        <v>66</v>
      </c>
    </row>
    <row r="2" spans="1:8" x14ac:dyDescent="0.3">
      <c r="H2" s="3" t="s">
        <v>80</v>
      </c>
    </row>
    <row r="3" spans="1:8" x14ac:dyDescent="0.3">
      <c r="H3" s="3" t="s">
        <v>81</v>
      </c>
    </row>
    <row r="4" spans="1:8" x14ac:dyDescent="0.3">
      <c r="H4" s="3" t="s">
        <v>82</v>
      </c>
    </row>
    <row r="5" spans="1:8" x14ac:dyDescent="0.3">
      <c r="A5" s="76" t="s">
        <v>79</v>
      </c>
      <c r="B5" s="76"/>
      <c r="C5" s="76"/>
      <c r="D5" s="76"/>
      <c r="E5" s="76"/>
      <c r="F5" s="76"/>
      <c r="G5" s="76"/>
      <c r="H5" s="76"/>
    </row>
    <row r="6" spans="1:8" s="8" customFormat="1" ht="19.5" thickBot="1" x14ac:dyDescent="0.35">
      <c r="A6" s="4"/>
      <c r="B6" s="5"/>
      <c r="C6" s="5"/>
      <c r="D6" s="5"/>
      <c r="E6" s="5"/>
      <c r="F6" s="6"/>
      <c r="G6" s="6"/>
      <c r="H6" s="7" t="s">
        <v>0</v>
      </c>
    </row>
    <row r="7" spans="1:8" s="9" customFormat="1" ht="39" customHeight="1" x14ac:dyDescent="0.3">
      <c r="A7" s="77" t="s">
        <v>1</v>
      </c>
      <c r="B7" s="79" t="s">
        <v>2</v>
      </c>
      <c r="C7" s="79" t="s">
        <v>3</v>
      </c>
      <c r="D7" s="79" t="s">
        <v>64</v>
      </c>
      <c r="E7" s="79" t="s">
        <v>53</v>
      </c>
      <c r="F7" s="79"/>
      <c r="G7" s="79"/>
      <c r="H7" s="80"/>
    </row>
    <row r="8" spans="1:8" s="9" customFormat="1" x14ac:dyDescent="0.3">
      <c r="A8" s="78"/>
      <c r="B8" s="74"/>
      <c r="C8" s="74"/>
      <c r="D8" s="74"/>
      <c r="E8" s="74" t="s">
        <v>4</v>
      </c>
      <c r="F8" s="74" t="s">
        <v>5</v>
      </c>
      <c r="G8" s="74"/>
      <c r="H8" s="75"/>
    </row>
    <row r="9" spans="1:8" s="9" customFormat="1" ht="75" x14ac:dyDescent="0.3">
      <c r="A9" s="78"/>
      <c r="B9" s="74"/>
      <c r="C9" s="74"/>
      <c r="D9" s="74"/>
      <c r="E9" s="74"/>
      <c r="F9" s="10" t="s">
        <v>6</v>
      </c>
      <c r="G9" s="10" t="s">
        <v>7</v>
      </c>
      <c r="H9" s="43" t="s">
        <v>8</v>
      </c>
    </row>
    <row r="10" spans="1:8" s="13" customFormat="1" x14ac:dyDescent="0.25">
      <c r="A10" s="11">
        <v>1</v>
      </c>
      <c r="B10" s="57">
        <v>2</v>
      </c>
      <c r="C10" s="57">
        <v>3</v>
      </c>
      <c r="D10" s="57" t="s">
        <v>9</v>
      </c>
      <c r="E10" s="57" t="s">
        <v>61</v>
      </c>
      <c r="F10" s="12" t="s">
        <v>10</v>
      </c>
      <c r="G10" s="12" t="s">
        <v>62</v>
      </c>
      <c r="H10" s="44" t="s">
        <v>63</v>
      </c>
    </row>
    <row r="11" spans="1:8" s="18" customFormat="1" ht="39.75" customHeight="1" x14ac:dyDescent="0.3">
      <c r="A11" s="14" t="s">
        <v>11</v>
      </c>
      <c r="B11" s="15" t="s">
        <v>12</v>
      </c>
      <c r="C11" s="16">
        <f>SUM(C12:C23)-C18-C19</f>
        <v>54271228.509999998</v>
      </c>
      <c r="D11" s="16">
        <f>SUM(D12:D24)-D18-D19</f>
        <v>66471228.509999998</v>
      </c>
      <c r="E11" s="16">
        <f>SUM(E12:E24)-E18-E19</f>
        <v>12000000</v>
      </c>
      <c r="F11" s="17">
        <f t="shared" ref="F11:H11" si="0">SUM(F12:F23)-F18-F19</f>
        <v>12000000</v>
      </c>
      <c r="G11" s="17">
        <f t="shared" si="0"/>
        <v>0</v>
      </c>
      <c r="H11" s="45">
        <f t="shared" si="0"/>
        <v>0</v>
      </c>
    </row>
    <row r="12" spans="1:8" s="23" customFormat="1" x14ac:dyDescent="0.3">
      <c r="A12" s="19" t="s">
        <v>14</v>
      </c>
      <c r="B12" s="20" t="s">
        <v>73</v>
      </c>
      <c r="C12" s="21"/>
      <c r="D12" s="50"/>
      <c r="E12" s="22"/>
      <c r="F12" s="21"/>
      <c r="G12" s="21"/>
      <c r="H12" s="46"/>
    </row>
    <row r="13" spans="1:8" s="23" customFormat="1" x14ac:dyDescent="0.3">
      <c r="A13" s="19" t="s">
        <v>15</v>
      </c>
      <c r="B13" s="24" t="s">
        <v>16</v>
      </c>
      <c r="C13" s="25"/>
      <c r="D13" s="50"/>
      <c r="E13" s="22"/>
      <c r="F13" s="21"/>
      <c r="G13" s="21"/>
      <c r="H13" s="46"/>
    </row>
    <row r="14" spans="1:8" s="23" customFormat="1" ht="19.5" customHeight="1" x14ac:dyDescent="0.3">
      <c r="A14" s="19" t="s">
        <v>17</v>
      </c>
      <c r="B14" s="24" t="s">
        <v>18</v>
      </c>
      <c r="C14" s="25"/>
      <c r="D14" s="50">
        <v>4000000</v>
      </c>
      <c r="E14" s="22"/>
      <c r="F14" s="21"/>
      <c r="G14" s="21"/>
      <c r="H14" s="46"/>
    </row>
    <row r="15" spans="1:8" s="23" customFormat="1" ht="20.25" customHeight="1" x14ac:dyDescent="0.3">
      <c r="A15" s="19" t="s">
        <v>19</v>
      </c>
      <c r="B15" s="24" t="s">
        <v>20</v>
      </c>
      <c r="C15" s="25"/>
      <c r="D15" s="50"/>
      <c r="E15" s="22"/>
      <c r="F15" s="21"/>
      <c r="G15" s="21"/>
      <c r="H15" s="46"/>
    </row>
    <row r="16" spans="1:8" s="23" customFormat="1" ht="17.25" customHeight="1" x14ac:dyDescent="0.3">
      <c r="A16" s="19" t="s">
        <v>21</v>
      </c>
      <c r="B16" s="24" t="s">
        <v>22</v>
      </c>
      <c r="C16" s="25"/>
      <c r="D16" s="50"/>
      <c r="E16" s="22"/>
      <c r="F16" s="21"/>
      <c r="G16" s="21"/>
      <c r="H16" s="46"/>
    </row>
    <row r="17" spans="1:8" s="23" customFormat="1" ht="37.5" x14ac:dyDescent="0.3">
      <c r="A17" s="19" t="s">
        <v>23</v>
      </c>
      <c r="B17" s="24" t="s">
        <v>58</v>
      </c>
      <c r="C17" s="25">
        <f>C18+C19</f>
        <v>0</v>
      </c>
      <c r="D17" s="25">
        <f>D18+D19</f>
        <v>0</v>
      </c>
      <c r="E17" s="25">
        <f>E18+E19</f>
        <v>0</v>
      </c>
      <c r="F17" s="25">
        <f>F18+F19</f>
        <v>0</v>
      </c>
      <c r="G17" s="25">
        <f t="shared" ref="G17:H17" si="1">G18+G19</f>
        <v>0</v>
      </c>
      <c r="H17" s="58">
        <f t="shared" si="1"/>
        <v>0</v>
      </c>
    </row>
    <row r="18" spans="1:8" s="27" customFormat="1" ht="19.5" x14ac:dyDescent="0.35">
      <c r="A18" s="52" t="s">
        <v>56</v>
      </c>
      <c r="B18" s="53" t="s">
        <v>59</v>
      </c>
      <c r="C18" s="54"/>
      <c r="D18" s="54"/>
      <c r="E18" s="55"/>
      <c r="F18" s="56"/>
      <c r="G18" s="56"/>
      <c r="H18" s="46"/>
    </row>
    <row r="19" spans="1:8" s="27" customFormat="1" ht="19.5" x14ac:dyDescent="0.35">
      <c r="A19" s="52" t="s">
        <v>57</v>
      </c>
      <c r="B19" s="53" t="s">
        <v>60</v>
      </c>
      <c r="C19" s="54"/>
      <c r="D19" s="54"/>
      <c r="E19" s="55"/>
      <c r="F19" s="56"/>
      <c r="G19" s="56"/>
      <c r="H19" s="46"/>
    </row>
    <row r="20" spans="1:8" s="23" customFormat="1" ht="38.25" x14ac:dyDescent="0.35">
      <c r="A20" s="19" t="s">
        <v>24</v>
      </c>
      <c r="B20" s="24" t="s">
        <v>25</v>
      </c>
      <c r="C20" s="25">
        <v>54271228.509999998</v>
      </c>
      <c r="D20" s="25">
        <f>54271228.51+3500000+2700000+2000000</f>
        <v>62471228.509999998</v>
      </c>
      <c r="E20" s="55">
        <f>F20</f>
        <v>12000000</v>
      </c>
      <c r="F20" s="55">
        <v>12000000</v>
      </c>
      <c r="G20" s="21"/>
      <c r="H20" s="46"/>
    </row>
    <row r="21" spans="1:8" s="23" customFormat="1" ht="56.25" x14ac:dyDescent="0.3">
      <c r="A21" s="19" t="s">
        <v>26</v>
      </c>
      <c r="B21" s="24" t="s">
        <v>27</v>
      </c>
      <c r="C21" s="25"/>
      <c r="D21" s="50"/>
      <c r="E21" s="22"/>
      <c r="F21" s="21"/>
      <c r="G21" s="21"/>
      <c r="H21" s="46"/>
    </row>
    <row r="22" spans="1:8" s="23" customFormat="1" ht="93.75" x14ac:dyDescent="0.3">
      <c r="A22" s="19" t="s">
        <v>28</v>
      </c>
      <c r="B22" s="24" t="s">
        <v>29</v>
      </c>
      <c r="C22" s="25"/>
      <c r="D22" s="50"/>
      <c r="E22" s="22"/>
      <c r="F22" s="21"/>
      <c r="G22" s="21"/>
      <c r="H22" s="46"/>
    </row>
    <row r="23" spans="1:8" s="23" customFormat="1" ht="36" customHeight="1" x14ac:dyDescent="0.3">
      <c r="A23" s="19" t="s">
        <v>30</v>
      </c>
      <c r="B23" s="26" t="s">
        <v>31</v>
      </c>
      <c r="C23" s="25"/>
      <c r="D23" s="50"/>
      <c r="E23" s="22"/>
      <c r="F23" s="21"/>
      <c r="G23" s="21"/>
      <c r="H23" s="46"/>
    </row>
    <row r="24" spans="1:8" s="27" customFormat="1" ht="44.25" customHeight="1" thickBot="1" x14ac:dyDescent="0.4">
      <c r="A24" s="59" t="s">
        <v>32</v>
      </c>
      <c r="B24" s="60" t="s">
        <v>33</v>
      </c>
      <c r="C24" s="61"/>
      <c r="D24" s="65"/>
      <c r="E24" s="62"/>
      <c r="F24" s="63"/>
      <c r="G24" s="63"/>
      <c r="H24" s="64"/>
    </row>
    <row r="25" spans="1:8" ht="28.5" customHeight="1" x14ac:dyDescent="0.3">
      <c r="A25" s="67" t="s">
        <v>34</v>
      </c>
      <c r="B25" s="68"/>
      <c r="C25" s="68"/>
      <c r="D25" s="68"/>
      <c r="E25" s="68"/>
      <c r="F25" s="68"/>
      <c r="G25" s="68"/>
      <c r="H25" s="69"/>
    </row>
    <row r="26" spans="1:8" s="30" customFormat="1" ht="37.5" x14ac:dyDescent="0.3">
      <c r="A26" s="28" t="s">
        <v>35</v>
      </c>
      <c r="B26" s="29" t="s">
        <v>36</v>
      </c>
      <c r="C26" s="16">
        <f>SUM(C27:C29)</f>
        <v>0</v>
      </c>
      <c r="D26" s="16">
        <f>SUM(D27:D29)</f>
        <v>7077737.3600000003</v>
      </c>
      <c r="E26" s="16">
        <f>SUM(E27:E29)</f>
        <v>7077737.3600000003</v>
      </c>
      <c r="F26" s="17">
        <f t="shared" ref="F26:H26" si="2">SUM(F27:F29)</f>
        <v>0</v>
      </c>
      <c r="G26" s="17">
        <f t="shared" si="2"/>
        <v>0</v>
      </c>
      <c r="H26" s="45">
        <f t="shared" si="2"/>
        <v>0</v>
      </c>
    </row>
    <row r="27" spans="1:8" s="33" customFormat="1" ht="37.5" x14ac:dyDescent="0.3">
      <c r="A27" s="31" t="s">
        <v>37</v>
      </c>
      <c r="B27" s="32" t="s">
        <v>38</v>
      </c>
      <c r="C27" s="21"/>
      <c r="D27" s="21">
        <v>7077737.3600000003</v>
      </c>
      <c r="E27" s="21">
        <v>7077737.3600000003</v>
      </c>
      <c r="F27" s="21"/>
      <c r="G27" s="21"/>
      <c r="H27" s="46"/>
    </row>
    <row r="28" spans="1:8" s="33" customFormat="1" x14ac:dyDescent="0.3">
      <c r="A28" s="31" t="s">
        <v>39</v>
      </c>
      <c r="B28" s="32" t="s">
        <v>40</v>
      </c>
      <c r="C28" s="21"/>
      <c r="D28" s="21"/>
      <c r="E28" s="21"/>
      <c r="F28" s="21"/>
      <c r="G28" s="21"/>
      <c r="H28" s="46"/>
    </row>
    <row r="29" spans="1:8" s="33" customFormat="1" x14ac:dyDescent="0.3">
      <c r="A29" s="31" t="s">
        <v>41</v>
      </c>
      <c r="B29" s="32" t="s">
        <v>42</v>
      </c>
      <c r="C29" s="21"/>
      <c r="D29" s="21"/>
      <c r="E29" s="21"/>
      <c r="F29" s="21"/>
      <c r="G29" s="21"/>
      <c r="H29" s="46"/>
    </row>
    <row r="30" spans="1:8" s="30" customFormat="1" ht="21.75" customHeight="1" x14ac:dyDescent="0.3">
      <c r="A30" s="28" t="s">
        <v>43</v>
      </c>
      <c r="B30" s="15" t="s">
        <v>44</v>
      </c>
      <c r="C30" s="22">
        <f>C31+C32</f>
        <v>54271228.510000005</v>
      </c>
      <c r="D30" s="22">
        <f>D31+D32</f>
        <v>59393491.150000006</v>
      </c>
      <c r="E30" s="22">
        <f>E31+E32</f>
        <v>8520333.7600000016</v>
      </c>
      <c r="F30" s="50" t="s">
        <v>13</v>
      </c>
      <c r="G30" s="50" t="s">
        <v>13</v>
      </c>
      <c r="H30" s="51" t="s">
        <v>13</v>
      </c>
    </row>
    <row r="31" spans="1:8" s="33" customFormat="1" ht="36" customHeight="1" x14ac:dyDescent="0.3">
      <c r="A31" s="31" t="s">
        <v>69</v>
      </c>
      <c r="B31" s="20" t="s">
        <v>45</v>
      </c>
      <c r="C31" s="21"/>
      <c r="D31" s="21">
        <v>2000000</v>
      </c>
      <c r="E31" s="21">
        <v>2000000</v>
      </c>
      <c r="F31" s="50" t="s">
        <v>13</v>
      </c>
      <c r="G31" s="50" t="s">
        <v>13</v>
      </c>
      <c r="H31" s="51" t="s">
        <v>13</v>
      </c>
    </row>
    <row r="32" spans="1:8" s="33" customFormat="1" ht="20.25" customHeight="1" x14ac:dyDescent="0.3">
      <c r="A32" s="31" t="s">
        <v>70</v>
      </c>
      <c r="B32" s="20" t="s">
        <v>46</v>
      </c>
      <c r="C32" s="21">
        <f>C33+C35+C36+C34</f>
        <v>54271228.510000005</v>
      </c>
      <c r="D32" s="21">
        <f>D33+D35+D36+D34</f>
        <v>57393491.150000006</v>
      </c>
      <c r="E32" s="21">
        <f>E33+E35+E36+E34</f>
        <v>6520333.7600000007</v>
      </c>
      <c r="F32" s="50" t="s">
        <v>13</v>
      </c>
      <c r="G32" s="50" t="s">
        <v>13</v>
      </c>
      <c r="H32" s="51" t="s">
        <v>13</v>
      </c>
    </row>
    <row r="33" spans="1:8" s="33" customFormat="1" ht="20.25" customHeight="1" x14ac:dyDescent="0.3">
      <c r="A33" s="31" t="s">
        <v>47</v>
      </c>
      <c r="B33" s="20" t="s">
        <v>74</v>
      </c>
      <c r="C33" s="21">
        <v>25436700</v>
      </c>
      <c r="D33" s="21">
        <v>25436700</v>
      </c>
      <c r="E33" s="21">
        <v>6365573.2800000003</v>
      </c>
      <c r="F33" s="50" t="s">
        <v>13</v>
      </c>
      <c r="G33" s="50" t="s">
        <v>13</v>
      </c>
      <c r="H33" s="51" t="s">
        <v>13</v>
      </c>
    </row>
    <row r="34" spans="1:8" s="33" customFormat="1" ht="20.25" customHeight="1" x14ac:dyDescent="0.3">
      <c r="A34" s="31" t="s">
        <v>49</v>
      </c>
      <c r="B34" s="20" t="s">
        <v>76</v>
      </c>
      <c r="C34" s="21">
        <v>1403600</v>
      </c>
      <c r="D34" s="21">
        <v>1403600</v>
      </c>
      <c r="E34" s="21">
        <v>154760.48000000001</v>
      </c>
      <c r="F34" s="50"/>
      <c r="G34" s="50"/>
      <c r="H34" s="51"/>
    </row>
    <row r="35" spans="1:8" s="33" customFormat="1" ht="20.25" customHeight="1" x14ac:dyDescent="0.3">
      <c r="A35" s="31" t="s">
        <v>77</v>
      </c>
      <c r="B35" s="20" t="s">
        <v>75</v>
      </c>
      <c r="C35" s="21">
        <v>27430928.510000002</v>
      </c>
      <c r="D35" s="21">
        <f>27430928.51+3122262.64</f>
        <v>30553191.150000002</v>
      </c>
      <c r="E35" s="21"/>
      <c r="F35" s="50" t="s">
        <v>13</v>
      </c>
      <c r="G35" s="50" t="s">
        <v>13</v>
      </c>
      <c r="H35" s="51" t="s">
        <v>13</v>
      </c>
    </row>
    <row r="36" spans="1:8" s="33" customFormat="1" ht="20.25" customHeight="1" x14ac:dyDescent="0.3">
      <c r="A36" s="31" t="s">
        <v>48</v>
      </c>
      <c r="B36" s="20" t="s">
        <v>78</v>
      </c>
      <c r="C36" s="21"/>
      <c r="D36" s="21"/>
      <c r="E36" s="21"/>
      <c r="F36" s="50" t="s">
        <v>13</v>
      </c>
      <c r="G36" s="50" t="s">
        <v>13</v>
      </c>
      <c r="H36" s="51" t="s">
        <v>13</v>
      </c>
    </row>
    <row r="37" spans="1:8" s="35" customFormat="1" ht="21.75" customHeight="1" x14ac:dyDescent="0.3">
      <c r="A37" s="28" t="s">
        <v>50</v>
      </c>
      <c r="B37" s="15" t="s">
        <v>72</v>
      </c>
      <c r="C37" s="16">
        <f>C26+C30</f>
        <v>54271228.510000005</v>
      </c>
      <c r="D37" s="16">
        <f>D26+D30</f>
        <v>66471228.510000005</v>
      </c>
      <c r="E37" s="16">
        <f>E26+E30</f>
        <v>15598071.120000001</v>
      </c>
      <c r="F37" s="47" t="s">
        <v>13</v>
      </c>
      <c r="G37" s="47" t="s">
        <v>13</v>
      </c>
      <c r="H37" s="34" t="s">
        <v>13</v>
      </c>
    </row>
    <row r="38" spans="1:8" s="39" customFormat="1" ht="21.75" customHeight="1" thickBot="1" x14ac:dyDescent="0.35">
      <c r="A38" s="36" t="s">
        <v>51</v>
      </c>
      <c r="B38" s="37" t="s">
        <v>52</v>
      </c>
      <c r="C38" s="48" t="s">
        <v>13</v>
      </c>
      <c r="D38" s="48" t="s">
        <v>13</v>
      </c>
      <c r="E38" s="38">
        <f>E37-E11</f>
        <v>3598071.120000001</v>
      </c>
      <c r="F38" s="48" t="s">
        <v>13</v>
      </c>
      <c r="G38" s="48" t="s">
        <v>13</v>
      </c>
      <c r="H38" s="49" t="s">
        <v>13</v>
      </c>
    </row>
    <row r="39" spans="1:8" x14ac:dyDescent="0.3">
      <c r="B39" s="40"/>
      <c r="C39" s="40"/>
      <c r="D39" s="40"/>
      <c r="E39" s="40"/>
      <c r="F39" s="40"/>
      <c r="G39" s="40"/>
      <c r="H39" s="40"/>
    </row>
    <row r="40" spans="1:8" s="41" customFormat="1" ht="21.75" customHeight="1" x14ac:dyDescent="0.3">
      <c r="A40" s="70" t="s">
        <v>67</v>
      </c>
      <c r="B40" s="70"/>
      <c r="C40" s="70"/>
      <c r="D40" s="70"/>
      <c r="E40" s="70"/>
      <c r="F40" s="70"/>
      <c r="G40" s="70"/>
      <c r="H40" s="70"/>
    </row>
    <row r="41" spans="1:8" ht="21.75" customHeight="1" x14ac:dyDescent="0.3">
      <c r="A41" s="71" t="s">
        <v>68</v>
      </c>
      <c r="B41" s="71"/>
      <c r="C41" s="71"/>
      <c r="D41" s="71"/>
      <c r="E41" s="71"/>
      <c r="F41" s="71"/>
      <c r="G41" s="71"/>
      <c r="H41" s="71"/>
    </row>
    <row r="42" spans="1:8" ht="21.75" customHeight="1" x14ac:dyDescent="0.3">
      <c r="A42" s="72" t="s">
        <v>65</v>
      </c>
      <c r="B42" s="72"/>
      <c r="C42" s="72"/>
      <c r="D42" s="72"/>
      <c r="E42" s="72"/>
      <c r="F42" s="72"/>
      <c r="G42" s="72"/>
      <c r="H42" s="72"/>
    </row>
    <row r="43" spans="1:8" s="41" customFormat="1" ht="21.75" customHeight="1" x14ac:dyDescent="0.3">
      <c r="A43" s="73" t="s">
        <v>71</v>
      </c>
      <c r="B43" s="73"/>
      <c r="C43" s="73"/>
      <c r="D43" s="73"/>
      <c r="E43" s="73"/>
      <c r="F43" s="73"/>
      <c r="G43" s="73"/>
      <c r="H43" s="73"/>
    </row>
    <row r="45" spans="1:8" x14ac:dyDescent="0.3">
      <c r="A45" s="66" t="s">
        <v>54</v>
      </c>
      <c r="B45" s="66"/>
      <c r="C45" s="66"/>
      <c r="D45" s="66"/>
      <c r="E45" s="66"/>
      <c r="F45" s="66"/>
      <c r="G45" s="66"/>
      <c r="H45" s="66"/>
    </row>
    <row r="46" spans="1:8" x14ac:dyDescent="0.3">
      <c r="A46" s="41"/>
      <c r="B46" s="42"/>
      <c r="C46" s="42"/>
      <c r="D46" s="42"/>
      <c r="E46" s="42"/>
      <c r="F46" s="42"/>
      <c r="G46" s="42"/>
      <c r="H46" s="42"/>
    </row>
    <row r="47" spans="1:8" x14ac:dyDescent="0.3">
      <c r="A47" s="66" t="s">
        <v>55</v>
      </c>
      <c r="B47" s="66"/>
      <c r="C47" s="66"/>
      <c r="D47" s="66"/>
      <c r="E47" s="66"/>
      <c r="F47" s="66"/>
      <c r="G47" s="66"/>
      <c r="H47" s="66"/>
    </row>
  </sheetData>
  <mergeCells count="15">
    <mergeCell ref="E8:E9"/>
    <mergeCell ref="F8:H8"/>
    <mergeCell ref="A5:H5"/>
    <mergeCell ref="A7:A9"/>
    <mergeCell ref="B7:B9"/>
    <mergeCell ref="C7:C9"/>
    <mergeCell ref="E7:H7"/>
    <mergeCell ref="D7:D9"/>
    <mergeCell ref="A47:H47"/>
    <mergeCell ref="A25:H25"/>
    <mergeCell ref="A40:H40"/>
    <mergeCell ref="A41:H41"/>
    <mergeCell ref="A42:H42"/>
    <mergeCell ref="A43:H43"/>
    <mergeCell ref="A45:H45"/>
  </mergeCells>
  <printOptions horizontalCentered="1"/>
  <pageMargins left="0.31496062992125984" right="0.11811023622047245" top="0.74803149606299213" bottom="0.15748031496062992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 Надежда Николаевна</dc:creator>
  <cp:lastModifiedBy>Растягаева Альбина Дмитриевна</cp:lastModifiedBy>
  <cp:lastPrinted>2020-02-03T11:15:19Z</cp:lastPrinted>
  <dcterms:created xsi:type="dcterms:W3CDTF">2018-05-29T13:04:12Z</dcterms:created>
  <dcterms:modified xsi:type="dcterms:W3CDTF">2022-06-16T05:40:59Z</dcterms:modified>
</cp:coreProperties>
</file>